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3"/>
  </bookViews>
  <sheets>
    <sheet name="Środki trwałe" sheetId="1" r:id="rId1"/>
    <sheet name="Rzeczowe aktywa trwałe" sheetId="2" r:id="rId2"/>
    <sheet name="Pozostałe aktywa trwałe" sheetId="3" r:id="rId3"/>
    <sheet name="Aktywa obrotowe" sheetId="4" r:id="rId4"/>
  </sheets>
  <definedNames>
    <definedName name="_xlnm.Print_Area" localSheetId="3">'Aktywa obrotowe'!$A$1:$E$32</definedName>
  </definedNames>
  <calcPr fullCalcOnLoad="1"/>
</workbook>
</file>

<file path=xl/sharedStrings.xml><?xml version="1.0" encoding="utf-8"?>
<sst xmlns="http://schemas.openxmlformats.org/spreadsheetml/2006/main" count="221" uniqueCount="108">
  <si>
    <t>Pozostałe aktywa trwałe</t>
  </si>
  <si>
    <t>w PLN</t>
  </si>
  <si>
    <t>Lp.</t>
  </si>
  <si>
    <t>Wyszczególnienie</t>
  </si>
  <si>
    <t>Uwagi</t>
  </si>
  <si>
    <t>I</t>
  </si>
  <si>
    <t>II</t>
  </si>
  <si>
    <t>NALEŻNOŚCI DŁUGOTERMINOWE</t>
  </si>
  <si>
    <t>III</t>
  </si>
  <si>
    <t>DŁUGOTERMINOWE AKTYWA FINANSOWE</t>
  </si>
  <si>
    <t>1.</t>
  </si>
  <si>
    <t>Akcje i udziały</t>
  </si>
  <si>
    <t>2.</t>
  </si>
  <si>
    <t>Papiery wartościowe długoterminowe</t>
  </si>
  <si>
    <t>3.</t>
  </si>
  <si>
    <t>Inne długoterminowe aktywa finansowe</t>
  </si>
  <si>
    <t>IV</t>
  </si>
  <si>
    <t>WARTOŚĆ MIENIA ZLIKWIDOWANYCH JEDNOSTEK</t>
  </si>
  <si>
    <t>V</t>
  </si>
  <si>
    <t>INWESTYCJE ROZPOCZĘTE (ŚRODKI TRWAŁE W BUDOWIE)</t>
  </si>
  <si>
    <t>VI</t>
  </si>
  <si>
    <t>ŚRODKI PRZEKAZANE NA POCZET INWESTYCJI</t>
  </si>
  <si>
    <t>Razem pozostałe aktywa trwałe</t>
  </si>
  <si>
    <t>Aktywa obrotowe</t>
  </si>
  <si>
    <t>ZAPASY</t>
  </si>
  <si>
    <t>Materiały</t>
  </si>
  <si>
    <t>Półprodukty i produkty w toku</t>
  </si>
  <si>
    <t>Produkty gotowe</t>
  </si>
  <si>
    <t>4.</t>
  </si>
  <si>
    <t>Towary</t>
  </si>
  <si>
    <t>NALEŻNOŚCI  KRÓTKOTERMINOWE</t>
  </si>
  <si>
    <t>Należności z tyt. dostaw i usług</t>
  </si>
  <si>
    <t>Należności od budżetów</t>
  </si>
  <si>
    <t>Należności z tyt. ubezpieczeń społecznych</t>
  </si>
  <si>
    <t>Pozostałe należności</t>
  </si>
  <si>
    <t>5.</t>
  </si>
  <si>
    <t>Rozliczenia z tyt. środków na wydatki budżetowe i z tyt. dochodów budżetowych</t>
  </si>
  <si>
    <t>ŚRODKI PIENIĘŻNE</t>
  </si>
  <si>
    <t>Środki pieniężne w kasie</t>
  </si>
  <si>
    <t>Środki pienięzne na rachunkach bankowych</t>
  </si>
  <si>
    <t>Inne środki pieniężne</t>
  </si>
  <si>
    <t>KRÓTKOTERMINOWE PAPIERY WARTOŚCIOWE</t>
  </si>
  <si>
    <t>ROZLICZENIA MIĘDZYOKRESOWE</t>
  </si>
  <si>
    <t>Razem aktywa obrotowe</t>
  </si>
  <si>
    <t>Nazwa jednostki organizacyjnej:</t>
  </si>
  <si>
    <t>Forma organizacyjno-prawna:</t>
  </si>
  <si>
    <t>Adres:</t>
  </si>
  <si>
    <t>Gmina/Powiat:</t>
  </si>
  <si>
    <t>Załącznik Nr 3.</t>
  </si>
  <si>
    <t>Stan na dzień    31.12.2012 r.</t>
  </si>
  <si>
    <t>…………………………………………….</t>
  </si>
  <si>
    <t>………………………………………</t>
  </si>
  <si>
    <t>Data i podpis Głównego Księgowego</t>
  </si>
  <si>
    <t>Podpis Dyrektora instytucji</t>
  </si>
  <si>
    <t>Załącznik Nr 2.</t>
  </si>
  <si>
    <t>Środki trwałe</t>
  </si>
  <si>
    <t>Opis majątku trwałego wg KRST</t>
  </si>
  <si>
    <t>Stan na dzień</t>
  </si>
  <si>
    <t>Jedn.    miary</t>
  </si>
  <si>
    <t>Ilość</t>
  </si>
  <si>
    <t>Wartość    początkowa</t>
  </si>
  <si>
    <t>Dotychczasowe umorzenie</t>
  </si>
  <si>
    <t>Wartość      netto</t>
  </si>
  <si>
    <t>%     zużycie</t>
  </si>
  <si>
    <t>grunty</t>
  </si>
  <si>
    <t>A</t>
  </si>
  <si>
    <t>szt.</t>
  </si>
  <si>
    <t>B</t>
  </si>
  <si>
    <t xml:space="preserve">budynki i lokale </t>
  </si>
  <si>
    <t>obiekty inżynierii                   lądowej i wodnej</t>
  </si>
  <si>
    <t>kotły i maszyny energetyczne</t>
  </si>
  <si>
    <t>maszyny, urządzenia i aparaty ogólnego zastosowania</t>
  </si>
  <si>
    <t>6.</t>
  </si>
  <si>
    <t>specjalistyczne maszyny, urządzenia i aparaty</t>
  </si>
  <si>
    <t>7.</t>
  </si>
  <si>
    <t>urządzenia techniczne</t>
  </si>
  <si>
    <t>8.</t>
  </si>
  <si>
    <t>środki transportu</t>
  </si>
  <si>
    <t>9.</t>
  </si>
  <si>
    <t>narzędzia, przyrządy, ruchomości i wyposażenie</t>
  </si>
  <si>
    <t>Razem</t>
  </si>
  <si>
    <t>x</t>
  </si>
  <si>
    <t>……………………………..</t>
  </si>
  <si>
    <t>……………………………………</t>
  </si>
  <si>
    <t>Załącznik Nr 1.</t>
  </si>
  <si>
    <t>Rzeczowe aktywa trwałe</t>
  </si>
  <si>
    <t>ŚRODKI TRWAŁE</t>
  </si>
  <si>
    <t>Grunty</t>
  </si>
  <si>
    <t>Budynki, lokale i obiekty inżynierii lądowej i wodnej</t>
  </si>
  <si>
    <t>Urządzenia techniczne i maszyny</t>
  </si>
  <si>
    <t>Środki transportu</t>
  </si>
  <si>
    <t>Inne środki trwałe*</t>
  </si>
  <si>
    <t>Inwestycje rozpoczęte (środki trwałe w budowie)</t>
  </si>
  <si>
    <t>Środki przekazane na poczet inwestycji</t>
  </si>
  <si>
    <t>Razem rzeczowe aktywa trwałe</t>
  </si>
  <si>
    <t>*  przenosimy wartość z tabeli "Środki trwałe" - wartość początkową</t>
  </si>
  <si>
    <t>Załącznik Nr 4.</t>
  </si>
  <si>
    <t>A: 31.12.2012 r.</t>
  </si>
  <si>
    <t>B: 31.12.2013 r.</t>
  </si>
  <si>
    <t>Stan na dzień    31.12.2013 r.</t>
  </si>
  <si>
    <t>Filharmonia im.M.Karłowicza w Szczecinie</t>
  </si>
  <si>
    <t>samorządowa jednostka organizacyjna</t>
  </si>
  <si>
    <t>70-455 Szczecin , Pl Armii Krajowej 1</t>
  </si>
  <si>
    <t>Szczecin</t>
  </si>
  <si>
    <t>WARTOŚCI NIEMATERIALNE I PRAWNE</t>
  </si>
  <si>
    <t>Szczecin, dn. 31.01.2014</t>
  </si>
  <si>
    <t>Szczecin, dn. 31-01-2014</t>
  </si>
  <si>
    <t>Szczecin, dn. 31.12.2014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</si>
</sst>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21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left" vertical="center" wrapText="1"/>
    </xf>
    <xf numFmtId="3" fontId="3" fillId="11" borderId="11" xfId="0" applyNumberFormat="1" applyFont="1" applyFill="1" applyBorder="1" applyAlignment="1">
      <alignment vertical="center" wrapText="1"/>
    </xf>
    <xf numFmtId="3" fontId="3" fillId="11" borderId="12" xfId="0" applyNumberFormat="1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vertical="center" wrapText="1"/>
    </xf>
    <xf numFmtId="0" fontId="0" fillId="11" borderId="11" xfId="0" applyFill="1" applyBorder="1" applyAlignment="1">
      <alignment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vertical="center" wrapText="1"/>
    </xf>
    <xf numFmtId="3" fontId="3" fillId="11" borderId="16" xfId="0" applyNumberFormat="1" applyFont="1" applyFill="1" applyBorder="1" applyAlignment="1">
      <alignment vertical="center" wrapText="1"/>
    </xf>
    <xf numFmtId="0" fontId="3" fillId="11" borderId="16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3" fillId="11" borderId="13" xfId="0" applyNumberFormat="1" applyFont="1" applyFill="1" applyBorder="1" applyAlignment="1">
      <alignment vertical="center" wrapText="1"/>
    </xf>
    <xf numFmtId="3" fontId="3" fillId="11" borderId="0" xfId="0" applyNumberFormat="1" applyFont="1" applyFill="1" applyBorder="1" applyAlignment="1">
      <alignment vertical="center" wrapText="1"/>
    </xf>
    <xf numFmtId="3" fontId="0" fillId="11" borderId="11" xfId="0" applyNumberFormat="1" applyFill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vertical="center" wrapText="1"/>
    </xf>
    <xf numFmtId="0" fontId="3" fillId="20" borderId="16" xfId="0" applyFont="1" applyFill="1" applyBorder="1" applyAlignment="1">
      <alignment vertical="center" wrapText="1"/>
    </xf>
    <xf numFmtId="3" fontId="3" fillId="20" borderId="16" xfId="0" applyNumberFormat="1" applyFont="1" applyFill="1" applyBorder="1" applyAlignment="1">
      <alignment vertical="center" wrapText="1"/>
    </xf>
    <xf numFmtId="0" fontId="3" fillId="11" borderId="18" xfId="0" applyFont="1" applyFill="1" applyBorder="1" applyAlignment="1">
      <alignment horizontal="left" vertical="center" wrapText="1"/>
    </xf>
    <xf numFmtId="3" fontId="3" fillId="11" borderId="18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 wrapText="1"/>
    </xf>
    <xf numFmtId="3" fontId="4" fillId="24" borderId="18" xfId="0" applyNumberFormat="1" applyFont="1" applyFill="1" applyBorder="1" applyAlignment="1">
      <alignment vertical="center" wrapText="1"/>
    </xf>
    <xf numFmtId="0" fontId="3" fillId="11" borderId="19" xfId="0" applyNumberFormat="1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left" vertical="center" wrapText="1"/>
    </xf>
    <xf numFmtId="3" fontId="3" fillId="11" borderId="20" xfId="0" applyNumberFormat="1" applyFont="1" applyFill="1" applyBorder="1" applyAlignment="1">
      <alignment vertical="center" wrapText="1"/>
    </xf>
    <xf numFmtId="0" fontId="3" fillId="11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left" vertical="center" wrapText="1"/>
    </xf>
    <xf numFmtId="3" fontId="3" fillId="11" borderId="25" xfId="0" applyNumberFormat="1" applyFont="1" applyFill="1" applyBorder="1" applyAlignment="1">
      <alignment vertical="center" wrapText="1"/>
    </xf>
    <xf numFmtId="0" fontId="3" fillId="11" borderId="2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8" fillId="21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11" borderId="25" xfId="0" applyFont="1" applyFill="1" applyBorder="1" applyAlignment="1">
      <alignment vertical="center"/>
    </xf>
    <xf numFmtId="0" fontId="4" fillId="20" borderId="13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vertical="center" wrapText="1"/>
    </xf>
    <xf numFmtId="3" fontId="4" fillId="11" borderId="18" xfId="0" applyNumberFormat="1" applyFont="1" applyFill="1" applyBorder="1" applyAlignment="1">
      <alignment vertical="center" wrapText="1"/>
    </xf>
    <xf numFmtId="4" fontId="4" fillId="11" borderId="2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vertical="center" wrapText="1"/>
    </xf>
    <xf numFmtId="3" fontId="4" fillId="11" borderId="25" xfId="0" applyNumberFormat="1" applyFont="1" applyFill="1" applyBorder="1" applyAlignment="1">
      <alignment vertical="center" wrapText="1"/>
    </xf>
    <xf numFmtId="4" fontId="4" fillId="11" borderId="26" xfId="0" applyNumberFormat="1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4" fillId="20" borderId="17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0" fontId="3" fillId="11" borderId="28" xfId="0" applyFont="1" applyFill="1" applyBorder="1" applyAlignment="1">
      <alignment horizontal="center" vertical="center" wrapText="1"/>
    </xf>
    <xf numFmtId="3" fontId="3" fillId="11" borderId="16" xfId="0" applyNumberFormat="1" applyFont="1" applyFill="1" applyBorder="1" applyAlignment="1">
      <alignment vertical="center" wrapText="1"/>
    </xf>
    <xf numFmtId="4" fontId="3" fillId="11" borderId="1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left" vertical="center" wrapText="1"/>
    </xf>
    <xf numFmtId="3" fontId="5" fillId="11" borderId="20" xfId="0" applyNumberFormat="1" applyFont="1" applyFill="1" applyBorder="1" applyAlignment="1">
      <alignment horizontal="right" vertical="center" wrapText="1"/>
    </xf>
    <xf numFmtId="0" fontId="5" fillId="11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vertical="center" wrapText="1"/>
    </xf>
    <xf numFmtId="3" fontId="5" fillId="11" borderId="18" xfId="0" applyNumberFormat="1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vertical="center" wrapText="1"/>
    </xf>
    <xf numFmtId="3" fontId="5" fillId="11" borderId="25" xfId="0" applyNumberFormat="1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vertical="center" wrapText="1"/>
    </xf>
    <xf numFmtId="3" fontId="5" fillId="21" borderId="28" xfId="0" applyNumberFormat="1" applyFont="1" applyFill="1" applyBorder="1" applyAlignment="1">
      <alignment vertical="center" wrapText="1"/>
    </xf>
    <xf numFmtId="3" fontId="5" fillId="21" borderId="16" xfId="0" applyNumberFormat="1" applyFont="1" applyFill="1" applyBorder="1" applyAlignment="1">
      <alignment vertical="center" wrapText="1"/>
    </xf>
    <xf numFmtId="0" fontId="5" fillId="21" borderId="3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3" fillId="20" borderId="11" xfId="0" applyFont="1" applyFill="1" applyBorder="1" applyAlignment="1">
      <alignment vertical="center" wrapText="1"/>
    </xf>
    <xf numFmtId="0" fontId="3" fillId="20" borderId="12" xfId="0" applyFont="1" applyFill="1" applyBorder="1" applyAlignment="1">
      <alignment vertical="center" wrapText="1"/>
    </xf>
    <xf numFmtId="3" fontId="3" fillId="20" borderId="11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left" vertical="center" wrapText="1"/>
    </xf>
    <xf numFmtId="0" fontId="5" fillId="21" borderId="18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0" fontId="5" fillId="21" borderId="18" xfId="0" applyFont="1" applyFill="1" applyBorder="1" applyAlignment="1">
      <alignment vertical="center" wrapText="1"/>
    </xf>
    <xf numFmtId="0" fontId="5" fillId="21" borderId="25" xfId="0" applyFont="1" applyFill="1" applyBorder="1" applyAlignment="1">
      <alignment vertical="center" wrapText="1"/>
    </xf>
    <xf numFmtId="0" fontId="8" fillId="21" borderId="21" xfId="0" applyFont="1" applyFill="1" applyBorder="1" applyAlignment="1">
      <alignment horizontal="center" vertical="center" wrapText="1"/>
    </xf>
    <xf numFmtId="0" fontId="5" fillId="21" borderId="23" xfId="0" applyFont="1" applyFill="1" applyBorder="1" applyAlignment="1">
      <alignment vertical="center" wrapText="1"/>
    </xf>
    <xf numFmtId="0" fontId="5" fillId="21" borderId="2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5" fillId="21" borderId="22" xfId="0" applyFont="1" applyFill="1" applyBorder="1" applyAlignment="1">
      <alignment vertical="center" wrapText="1"/>
    </xf>
    <xf numFmtId="0" fontId="5" fillId="21" borderId="24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7">
      <selection activeCell="N26" sqref="N26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13.57421875" style="0" customWidth="1"/>
    <col min="4" max="4" width="8.00390625" style="0" customWidth="1"/>
    <col min="5" max="5" width="5.7109375" style="0" customWidth="1"/>
    <col min="6" max="6" width="10.7109375" style="0" customWidth="1"/>
    <col min="7" max="7" width="10.57421875" style="0" customWidth="1"/>
    <col min="8" max="8" width="9.57421875" style="0" customWidth="1"/>
    <col min="9" max="9" width="13.28125" style="0" customWidth="1"/>
  </cols>
  <sheetData>
    <row r="1" spans="8:9" s="1" customFormat="1" ht="12.75">
      <c r="H1" s="168" t="s">
        <v>84</v>
      </c>
      <c r="I1" s="168"/>
    </row>
    <row r="2" spans="1:7" ht="22.5" customHeight="1">
      <c r="A2" s="164" t="s">
        <v>44</v>
      </c>
      <c r="B2" s="145"/>
      <c r="C2" s="145"/>
      <c r="D2" s="145"/>
      <c r="E2" s="145"/>
      <c r="F2" s="138" t="s">
        <v>100</v>
      </c>
      <c r="G2" s="3"/>
    </row>
    <row r="3" spans="1:6" ht="25.5" customHeight="1">
      <c r="A3" s="152" t="s">
        <v>45</v>
      </c>
      <c r="B3" s="152"/>
      <c r="C3" s="145"/>
      <c r="D3" s="145"/>
      <c r="E3" s="145"/>
      <c r="F3" s="139" t="s">
        <v>101</v>
      </c>
    </row>
    <row r="4" spans="1:6" s="1" customFormat="1" ht="26.25" customHeight="1">
      <c r="A4" s="152" t="s">
        <v>46</v>
      </c>
      <c r="B4" s="145"/>
      <c r="C4" s="145"/>
      <c r="D4" s="145"/>
      <c r="E4" s="145"/>
      <c r="F4" s="66" t="s">
        <v>102</v>
      </c>
    </row>
    <row r="5" spans="1:6" s="1" customFormat="1" ht="24" customHeight="1">
      <c r="A5" s="164" t="s">
        <v>47</v>
      </c>
      <c r="B5" s="164"/>
      <c r="C5" s="145"/>
      <c r="D5" s="145"/>
      <c r="E5" s="145"/>
      <c r="F5" s="66" t="s">
        <v>103</v>
      </c>
    </row>
    <row r="7" spans="1:9" s="1" customFormat="1" ht="21" customHeight="1" thickBot="1">
      <c r="A7" s="66" t="s">
        <v>55</v>
      </c>
      <c r="B7" s="66"/>
      <c r="C7" s="66"/>
      <c r="D7" s="66"/>
      <c r="E7" s="66"/>
      <c r="F7" s="66"/>
      <c r="G7" s="66"/>
      <c r="H7" s="66"/>
      <c r="I7" s="66" t="s">
        <v>1</v>
      </c>
    </row>
    <row r="8" spans="1:9" ht="20.25" customHeight="1">
      <c r="A8" s="165" t="s">
        <v>2</v>
      </c>
      <c r="B8" s="158" t="s">
        <v>56</v>
      </c>
      <c r="C8" s="67" t="s">
        <v>57</v>
      </c>
      <c r="D8" s="158" t="s">
        <v>58</v>
      </c>
      <c r="E8" s="158" t="s">
        <v>59</v>
      </c>
      <c r="F8" s="158" t="s">
        <v>60</v>
      </c>
      <c r="G8" s="158" t="s">
        <v>61</v>
      </c>
      <c r="H8" s="158" t="s">
        <v>62</v>
      </c>
      <c r="I8" s="161" t="s">
        <v>63</v>
      </c>
    </row>
    <row r="9" spans="1:9" ht="24" customHeight="1">
      <c r="A9" s="166"/>
      <c r="B9" s="142"/>
      <c r="C9" s="68" t="s">
        <v>97</v>
      </c>
      <c r="D9" s="159"/>
      <c r="E9" s="159"/>
      <c r="F9" s="159"/>
      <c r="G9" s="159"/>
      <c r="H9" s="159"/>
      <c r="I9" s="162"/>
    </row>
    <row r="10" spans="1:9" ht="21.75" customHeight="1" thickBot="1">
      <c r="A10" s="167"/>
      <c r="B10" s="143"/>
      <c r="C10" s="69" t="s">
        <v>98</v>
      </c>
      <c r="D10" s="160"/>
      <c r="E10" s="160"/>
      <c r="F10" s="160"/>
      <c r="G10" s="160"/>
      <c r="H10" s="160"/>
      <c r="I10" s="163"/>
    </row>
    <row r="11" spans="1:9" ht="13.5" thickBot="1">
      <c r="A11" s="70">
        <v>1</v>
      </c>
      <c r="B11" s="71">
        <v>2</v>
      </c>
      <c r="C11" s="70">
        <v>3</v>
      </c>
      <c r="D11" s="71">
        <v>4</v>
      </c>
      <c r="E11" s="70">
        <v>5</v>
      </c>
      <c r="F11" s="71">
        <v>6</v>
      </c>
      <c r="G11" s="70">
        <v>7</v>
      </c>
      <c r="H11" s="71">
        <v>8</v>
      </c>
      <c r="I11" s="70">
        <v>9</v>
      </c>
    </row>
    <row r="12" spans="1:9" ht="18" customHeight="1">
      <c r="A12" s="155" t="s">
        <v>10</v>
      </c>
      <c r="B12" s="157" t="s">
        <v>64</v>
      </c>
      <c r="C12" s="72" t="s">
        <v>65</v>
      </c>
      <c r="D12" s="73" t="s">
        <v>66</v>
      </c>
      <c r="E12" s="74"/>
      <c r="F12" s="75"/>
      <c r="G12" s="75"/>
      <c r="H12" s="75">
        <f aca="true" t="shared" si="0" ref="H12:H29">F12-G12</f>
        <v>0</v>
      </c>
      <c r="I12" s="76" t="e">
        <f aca="true" t="shared" si="1" ref="I12:I29">G12/F12*100</f>
        <v>#DIV/0!</v>
      </c>
    </row>
    <row r="13" spans="1:9" ht="18" customHeight="1">
      <c r="A13" s="156"/>
      <c r="B13" s="154"/>
      <c r="C13" s="77" t="s">
        <v>67</v>
      </c>
      <c r="D13" s="78" t="s">
        <v>66</v>
      </c>
      <c r="E13" s="79"/>
      <c r="F13" s="80"/>
      <c r="G13" s="80"/>
      <c r="H13" s="80">
        <f t="shared" si="0"/>
        <v>0</v>
      </c>
      <c r="I13" s="81" t="e">
        <f t="shared" si="1"/>
        <v>#DIV/0!</v>
      </c>
    </row>
    <row r="14" spans="1:9" ht="18" customHeight="1">
      <c r="A14" s="146" t="s">
        <v>12</v>
      </c>
      <c r="B14" s="148" t="s">
        <v>68</v>
      </c>
      <c r="C14" s="83" t="s">
        <v>65</v>
      </c>
      <c r="D14" s="82" t="s">
        <v>66</v>
      </c>
      <c r="E14" s="44"/>
      <c r="F14" s="45"/>
      <c r="G14" s="45"/>
      <c r="H14" s="45">
        <f t="shared" si="0"/>
        <v>0</v>
      </c>
      <c r="I14" s="84" t="e">
        <f t="shared" si="1"/>
        <v>#DIV/0!</v>
      </c>
    </row>
    <row r="15" spans="1:9" ht="18" customHeight="1">
      <c r="A15" s="153"/>
      <c r="B15" s="154"/>
      <c r="C15" s="77" t="s">
        <v>67</v>
      </c>
      <c r="D15" s="78" t="s">
        <v>66</v>
      </c>
      <c r="E15" s="79"/>
      <c r="F15" s="80"/>
      <c r="G15" s="80"/>
      <c r="H15" s="80">
        <f t="shared" si="0"/>
        <v>0</v>
      </c>
      <c r="I15" s="81" t="e">
        <f t="shared" si="1"/>
        <v>#DIV/0!</v>
      </c>
    </row>
    <row r="16" spans="1:9" ht="18" customHeight="1">
      <c r="A16" s="146" t="s">
        <v>14</v>
      </c>
      <c r="B16" s="148" t="s">
        <v>69</v>
      </c>
      <c r="C16" s="83" t="s">
        <v>65</v>
      </c>
      <c r="D16" s="82" t="s">
        <v>66</v>
      </c>
      <c r="E16" s="44"/>
      <c r="F16" s="45"/>
      <c r="G16" s="45"/>
      <c r="H16" s="45">
        <f t="shared" si="0"/>
        <v>0</v>
      </c>
      <c r="I16" s="84" t="e">
        <f t="shared" si="1"/>
        <v>#DIV/0!</v>
      </c>
    </row>
    <row r="17" spans="1:9" ht="18" customHeight="1">
      <c r="A17" s="153"/>
      <c r="B17" s="154"/>
      <c r="C17" s="77" t="s">
        <v>67</v>
      </c>
      <c r="D17" s="78" t="s">
        <v>66</v>
      </c>
      <c r="E17" s="79"/>
      <c r="F17" s="80"/>
      <c r="G17" s="80"/>
      <c r="H17" s="80">
        <f t="shared" si="0"/>
        <v>0</v>
      </c>
      <c r="I17" s="81" t="e">
        <f t="shared" si="1"/>
        <v>#DIV/0!</v>
      </c>
    </row>
    <row r="18" spans="1:9" ht="18" customHeight="1">
      <c r="A18" s="146" t="s">
        <v>28</v>
      </c>
      <c r="B18" s="148" t="s">
        <v>70</v>
      </c>
      <c r="C18" s="83" t="s">
        <v>65</v>
      </c>
      <c r="D18" s="82" t="s">
        <v>66</v>
      </c>
      <c r="E18" s="44">
        <v>1</v>
      </c>
      <c r="F18" s="45">
        <v>1094</v>
      </c>
      <c r="G18" s="45">
        <v>1094</v>
      </c>
      <c r="H18" s="45">
        <f t="shared" si="0"/>
        <v>0</v>
      </c>
      <c r="I18" s="84">
        <f t="shared" si="1"/>
        <v>100</v>
      </c>
    </row>
    <row r="19" spans="1:9" ht="18" customHeight="1">
      <c r="A19" s="153"/>
      <c r="B19" s="154"/>
      <c r="C19" s="77" t="s">
        <v>67</v>
      </c>
      <c r="D19" s="78" t="s">
        <v>66</v>
      </c>
      <c r="E19" s="79">
        <v>1</v>
      </c>
      <c r="F19" s="80">
        <v>1094</v>
      </c>
      <c r="G19" s="80">
        <v>1094</v>
      </c>
      <c r="H19" s="80">
        <f t="shared" si="0"/>
        <v>0</v>
      </c>
      <c r="I19" s="81">
        <f t="shared" si="1"/>
        <v>100</v>
      </c>
    </row>
    <row r="20" spans="1:9" ht="18" customHeight="1">
      <c r="A20" s="146" t="s">
        <v>35</v>
      </c>
      <c r="B20" s="148" t="s">
        <v>71</v>
      </c>
      <c r="C20" s="83" t="s">
        <v>65</v>
      </c>
      <c r="D20" s="82" t="s">
        <v>66</v>
      </c>
      <c r="E20" s="44">
        <v>32</v>
      </c>
      <c r="F20" s="45">
        <v>71739</v>
      </c>
      <c r="G20" s="45">
        <v>58798</v>
      </c>
      <c r="H20" s="45">
        <f t="shared" si="0"/>
        <v>12941</v>
      </c>
      <c r="I20" s="84">
        <f t="shared" si="1"/>
        <v>81.96099750484395</v>
      </c>
    </row>
    <row r="21" spans="1:9" ht="18" customHeight="1">
      <c r="A21" s="153"/>
      <c r="B21" s="154"/>
      <c r="C21" s="77" t="s">
        <v>67</v>
      </c>
      <c r="D21" s="78" t="s">
        <v>66</v>
      </c>
      <c r="E21" s="79">
        <v>33</v>
      </c>
      <c r="F21" s="80">
        <v>74537.9</v>
      </c>
      <c r="G21" s="80">
        <v>66509.95</v>
      </c>
      <c r="H21" s="80">
        <f t="shared" si="0"/>
        <v>8027.949999999997</v>
      </c>
      <c r="I21" s="81">
        <f t="shared" si="1"/>
        <v>89.22970730326452</v>
      </c>
    </row>
    <row r="22" spans="1:9" ht="18" customHeight="1">
      <c r="A22" s="146" t="s">
        <v>72</v>
      </c>
      <c r="B22" s="148" t="s">
        <v>73</v>
      </c>
      <c r="C22" s="83" t="s">
        <v>65</v>
      </c>
      <c r="D22" s="82" t="s">
        <v>66</v>
      </c>
      <c r="E22" s="44"/>
      <c r="F22" s="45"/>
      <c r="G22" s="45"/>
      <c r="H22" s="45">
        <f t="shared" si="0"/>
        <v>0</v>
      </c>
      <c r="I22" s="84" t="e">
        <f t="shared" si="1"/>
        <v>#DIV/0!</v>
      </c>
    </row>
    <row r="23" spans="1:9" ht="18" customHeight="1">
      <c r="A23" s="153"/>
      <c r="B23" s="154"/>
      <c r="C23" s="77" t="s">
        <v>67</v>
      </c>
      <c r="D23" s="78" t="s">
        <v>66</v>
      </c>
      <c r="E23" s="79"/>
      <c r="F23" s="80"/>
      <c r="G23" s="80"/>
      <c r="H23" s="80">
        <f t="shared" si="0"/>
        <v>0</v>
      </c>
      <c r="I23" s="81" t="e">
        <f t="shared" si="1"/>
        <v>#DIV/0!</v>
      </c>
    </row>
    <row r="24" spans="1:9" ht="18" customHeight="1">
      <c r="A24" s="146" t="s">
        <v>74</v>
      </c>
      <c r="B24" s="148" t="s">
        <v>75</v>
      </c>
      <c r="C24" s="83" t="s">
        <v>65</v>
      </c>
      <c r="D24" s="82" t="s">
        <v>66</v>
      </c>
      <c r="E24" s="44">
        <v>3</v>
      </c>
      <c r="F24" s="45">
        <v>395424</v>
      </c>
      <c r="G24" s="45">
        <v>337197</v>
      </c>
      <c r="H24" s="45">
        <f t="shared" si="0"/>
        <v>58227</v>
      </c>
      <c r="I24" s="84">
        <f t="shared" si="1"/>
        <v>85.27479363923283</v>
      </c>
    </row>
    <row r="25" spans="1:9" ht="18" customHeight="1">
      <c r="A25" s="153"/>
      <c r="B25" s="154"/>
      <c r="C25" s="77" t="s">
        <v>67</v>
      </c>
      <c r="D25" s="78" t="s">
        <v>66</v>
      </c>
      <c r="E25" s="79">
        <v>6</v>
      </c>
      <c r="F25" s="80">
        <v>400483.82</v>
      </c>
      <c r="G25" s="80">
        <v>369674.99</v>
      </c>
      <c r="H25" s="80">
        <f t="shared" si="0"/>
        <v>30808.830000000016</v>
      </c>
      <c r="I25" s="81">
        <f t="shared" si="1"/>
        <v>92.307097450279</v>
      </c>
    </row>
    <row r="26" spans="1:9" ht="18" customHeight="1">
      <c r="A26" s="146" t="s">
        <v>76</v>
      </c>
      <c r="B26" s="148" t="s">
        <v>77</v>
      </c>
      <c r="C26" s="83" t="s">
        <v>65</v>
      </c>
      <c r="D26" s="82" t="s">
        <v>66</v>
      </c>
      <c r="E26" s="44"/>
      <c r="F26" s="45"/>
      <c r="G26" s="45"/>
      <c r="H26" s="45">
        <f t="shared" si="0"/>
        <v>0</v>
      </c>
      <c r="I26" s="84" t="e">
        <f t="shared" si="1"/>
        <v>#DIV/0!</v>
      </c>
    </row>
    <row r="27" spans="1:9" ht="18" customHeight="1">
      <c r="A27" s="153"/>
      <c r="B27" s="154"/>
      <c r="C27" s="77" t="s">
        <v>67</v>
      </c>
      <c r="D27" s="78" t="s">
        <v>66</v>
      </c>
      <c r="E27" s="79"/>
      <c r="F27" s="80"/>
      <c r="G27" s="80"/>
      <c r="H27" s="80">
        <f t="shared" si="0"/>
        <v>0</v>
      </c>
      <c r="I27" s="81" t="e">
        <f t="shared" si="1"/>
        <v>#DIV/0!</v>
      </c>
    </row>
    <row r="28" spans="1:9" ht="18" customHeight="1">
      <c r="A28" s="146" t="s">
        <v>78</v>
      </c>
      <c r="B28" s="148" t="s">
        <v>79</v>
      </c>
      <c r="C28" s="83" t="s">
        <v>65</v>
      </c>
      <c r="D28" s="82" t="s">
        <v>66</v>
      </c>
      <c r="E28" s="44">
        <v>585</v>
      </c>
      <c r="F28" s="45">
        <v>1912237</v>
      </c>
      <c r="G28" s="45">
        <v>1280770</v>
      </c>
      <c r="H28" s="45">
        <v>631467</v>
      </c>
      <c r="I28" s="84">
        <f t="shared" si="1"/>
        <v>66.97757652424883</v>
      </c>
    </row>
    <row r="29" spans="1:9" ht="18" customHeight="1" thickBot="1">
      <c r="A29" s="147"/>
      <c r="B29" s="149"/>
      <c r="C29" s="85" t="s">
        <v>67</v>
      </c>
      <c r="D29" s="86" t="s">
        <v>66</v>
      </c>
      <c r="E29" s="87">
        <v>574</v>
      </c>
      <c r="F29" s="88">
        <v>2097760.35</v>
      </c>
      <c r="G29" s="88">
        <v>1351351.86</v>
      </c>
      <c r="H29" s="88">
        <f t="shared" si="0"/>
        <v>746408.49</v>
      </c>
      <c r="I29" s="89">
        <f t="shared" si="1"/>
        <v>64.41879121225644</v>
      </c>
    </row>
    <row r="30" spans="1:9" ht="21" customHeight="1">
      <c r="A30" s="90"/>
      <c r="B30" s="91" t="s">
        <v>80</v>
      </c>
      <c r="C30" s="133" t="s">
        <v>65</v>
      </c>
      <c r="D30" s="134" t="s">
        <v>81</v>
      </c>
      <c r="E30" s="135"/>
      <c r="F30" s="135">
        <f aca="true" t="shared" si="2" ref="F30:H31">F12+F14+F16+F18+F20+F22+F24+F26+F28</f>
        <v>2380494</v>
      </c>
      <c r="G30" s="135">
        <f t="shared" si="2"/>
        <v>1677859</v>
      </c>
      <c r="H30" s="135">
        <f t="shared" si="2"/>
        <v>702635</v>
      </c>
      <c r="I30" s="136"/>
    </row>
    <row r="31" spans="1:9" ht="21" customHeight="1" thickBot="1">
      <c r="A31" s="92"/>
      <c r="B31" s="93"/>
      <c r="C31" s="94" t="s">
        <v>67</v>
      </c>
      <c r="D31" s="27" t="s">
        <v>81</v>
      </c>
      <c r="E31" s="95"/>
      <c r="F31" s="95">
        <f t="shared" si="2"/>
        <v>2573876.0700000003</v>
      </c>
      <c r="G31" s="95">
        <f t="shared" si="2"/>
        <v>1788630.8</v>
      </c>
      <c r="H31" s="95">
        <f t="shared" si="2"/>
        <v>785245.27</v>
      </c>
      <c r="I31" s="96"/>
    </row>
    <row r="33" spans="1:5" ht="12.75">
      <c r="A33" s="150" t="s">
        <v>106</v>
      </c>
      <c r="B33" s="151"/>
      <c r="C33" s="62"/>
      <c r="D33" s="62"/>
      <c r="E33" s="62"/>
    </row>
    <row r="34" spans="1:5" ht="12.75">
      <c r="A34" s="63"/>
      <c r="B34" s="64"/>
      <c r="C34" s="62"/>
      <c r="D34" s="62"/>
      <c r="E34" s="62"/>
    </row>
    <row r="35" spans="1:5" ht="12.75">
      <c r="A35" s="62"/>
      <c r="B35" s="64"/>
      <c r="C35" s="62"/>
      <c r="D35" s="62"/>
      <c r="E35" s="62"/>
    </row>
    <row r="36" spans="1:8" ht="12.75">
      <c r="A36" s="152" t="s">
        <v>82</v>
      </c>
      <c r="B36" s="145"/>
      <c r="C36" s="62"/>
      <c r="D36" s="152"/>
      <c r="E36" s="152"/>
      <c r="G36" s="152" t="s">
        <v>83</v>
      </c>
      <c r="H36" s="152"/>
    </row>
    <row r="37" spans="1:8" ht="12.75">
      <c r="A37" s="144" t="s">
        <v>52</v>
      </c>
      <c r="B37" s="145"/>
      <c r="C37" s="62"/>
      <c r="D37" s="144"/>
      <c r="E37" s="144"/>
      <c r="G37" s="144" t="s">
        <v>53</v>
      </c>
      <c r="H37" s="144"/>
    </row>
    <row r="45" spans="1:9" ht="12.75">
      <c r="A45" s="97"/>
      <c r="B45" s="97"/>
      <c r="C45" s="97"/>
      <c r="D45" s="97"/>
      <c r="E45" s="97"/>
      <c r="F45" s="97"/>
      <c r="G45" s="97"/>
      <c r="H45" s="97"/>
      <c r="I45" s="97"/>
    </row>
  </sheetData>
  <sheetProtection/>
  <mergeCells count="38">
    <mergeCell ref="H1:I1"/>
    <mergeCell ref="A2:E2"/>
    <mergeCell ref="A3:E3"/>
    <mergeCell ref="A4:E4"/>
    <mergeCell ref="A5:E5"/>
    <mergeCell ref="A8:A10"/>
    <mergeCell ref="B8:B10"/>
    <mergeCell ref="D8:D10"/>
    <mergeCell ref="E8:E10"/>
    <mergeCell ref="F8:F10"/>
    <mergeCell ref="G8:G10"/>
    <mergeCell ref="H8:H10"/>
    <mergeCell ref="I8:I10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37:B37"/>
    <mergeCell ref="D37:E37"/>
    <mergeCell ref="G37:H37"/>
    <mergeCell ref="A28:A29"/>
    <mergeCell ref="B28:B29"/>
    <mergeCell ref="A33:B33"/>
    <mergeCell ref="A36:B36"/>
    <mergeCell ref="D36:E36"/>
    <mergeCell ref="G36:H36"/>
  </mergeCells>
  <printOptions/>
  <pageMargins left="0.15" right="0.7" top="0.75" bottom="0.75" header="0.3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.8515625" style="62" customWidth="1"/>
    <col min="2" max="2" width="33.7109375" style="62" customWidth="1"/>
    <col min="3" max="3" width="14.7109375" style="62" customWidth="1"/>
    <col min="4" max="4" width="14.8515625" style="62" customWidth="1"/>
    <col min="5" max="5" width="14.57421875" style="62" customWidth="1"/>
    <col min="6" max="16384" width="9.140625" style="62" customWidth="1"/>
  </cols>
  <sheetData>
    <row r="1" spans="4:5" s="3" customFormat="1" ht="12.75">
      <c r="D1" s="168" t="s">
        <v>54</v>
      </c>
      <c r="E1" s="168"/>
    </row>
    <row r="2" spans="1:5" ht="22.5" customHeight="1">
      <c r="A2" s="170" t="s">
        <v>44</v>
      </c>
      <c r="B2" s="170"/>
      <c r="C2" s="138" t="s">
        <v>100</v>
      </c>
      <c r="D2" s="137"/>
      <c r="E2" s="137"/>
    </row>
    <row r="3" spans="1:5" ht="22.5" customHeight="1">
      <c r="A3" s="171" t="s">
        <v>45</v>
      </c>
      <c r="B3" s="171"/>
      <c r="C3" s="139" t="s">
        <v>101</v>
      </c>
      <c r="D3" s="137"/>
      <c r="E3" s="137"/>
    </row>
    <row r="4" spans="1:5" s="3" customFormat="1" ht="22.5" customHeight="1">
      <c r="A4" s="171" t="s">
        <v>46</v>
      </c>
      <c r="B4" s="171"/>
      <c r="C4" s="66" t="s">
        <v>102</v>
      </c>
      <c r="D4" s="137"/>
      <c r="E4" s="137"/>
    </row>
    <row r="5" spans="1:5" s="3" customFormat="1" ht="22.5" customHeight="1">
      <c r="A5" s="170" t="s">
        <v>47</v>
      </c>
      <c r="B5" s="170"/>
      <c r="C5" s="66" t="s">
        <v>103</v>
      </c>
      <c r="D5" s="137"/>
      <c r="E5" s="137"/>
    </row>
    <row r="6" spans="1:5" ht="12.75">
      <c r="A6" s="4"/>
      <c r="B6" s="4"/>
      <c r="C6" s="4"/>
      <c r="D6" s="4"/>
      <c r="E6" s="4"/>
    </row>
    <row r="7" spans="1:5" ht="21.75" customHeight="1" thickBot="1">
      <c r="A7" s="169" t="s">
        <v>85</v>
      </c>
      <c r="B7" s="169"/>
      <c r="C7" s="8"/>
      <c r="D7" s="8"/>
      <c r="E7" s="98" t="s">
        <v>1</v>
      </c>
    </row>
    <row r="8" spans="1:5" ht="51.75" customHeight="1" thickBot="1">
      <c r="A8" s="7" t="s">
        <v>2</v>
      </c>
      <c r="B8" s="7" t="s">
        <v>3</v>
      </c>
      <c r="C8" s="7" t="s">
        <v>49</v>
      </c>
      <c r="D8" s="7" t="s">
        <v>99</v>
      </c>
      <c r="E8" s="7" t="s">
        <v>4</v>
      </c>
    </row>
    <row r="9" spans="1:5" ht="13.5" thickBot="1">
      <c r="A9" s="99">
        <v>1</v>
      </c>
      <c r="B9" s="100">
        <v>2</v>
      </c>
      <c r="C9" s="101">
        <v>3</v>
      </c>
      <c r="D9" s="99">
        <v>4</v>
      </c>
      <c r="E9" s="102">
        <v>5</v>
      </c>
    </row>
    <row r="10" spans="1:5" s="3" customFormat="1" ht="30" customHeight="1">
      <c r="A10" s="103" t="s">
        <v>5</v>
      </c>
      <c r="B10" s="104" t="s">
        <v>86</v>
      </c>
      <c r="C10" s="105">
        <f>C11+C12+C13+C14+C15</f>
        <v>1983405</v>
      </c>
      <c r="D10" s="105">
        <f>D11+D12+D13+D14+D15</f>
        <v>2136597.13</v>
      </c>
      <c r="E10" s="106"/>
    </row>
    <row r="11" spans="1:5" ht="25.5" customHeight="1">
      <c r="A11" s="107" t="s">
        <v>10</v>
      </c>
      <c r="B11" s="108" t="s">
        <v>87</v>
      </c>
      <c r="C11" s="109">
        <f>'Środki trwałe'!H12</f>
        <v>0</v>
      </c>
      <c r="D11" s="109">
        <f>'Środki trwałe'!H13</f>
        <v>0</v>
      </c>
      <c r="E11" s="110"/>
    </row>
    <row r="12" spans="1:5" ht="25.5" customHeight="1">
      <c r="A12" s="111" t="s">
        <v>12</v>
      </c>
      <c r="B12" s="112" t="s">
        <v>88</v>
      </c>
      <c r="C12" s="109">
        <f>'Środki trwałe'!H14+'Środki trwałe'!H16+'Środki trwałe'!H18</f>
        <v>0</v>
      </c>
      <c r="D12" s="109">
        <f>'Środki trwałe'!H15+'Środki trwałe'!H17+'Środki trwałe'!H19</f>
        <v>0</v>
      </c>
      <c r="E12" s="110"/>
    </row>
    <row r="13" spans="1:5" ht="25.5" customHeight="1">
      <c r="A13" s="111" t="s">
        <v>14</v>
      </c>
      <c r="B13" s="112" t="s">
        <v>89</v>
      </c>
      <c r="C13" s="109">
        <f>'Środki trwałe'!H20+'Środki trwałe'!H22+'Środki trwałe'!H24</f>
        <v>71168</v>
      </c>
      <c r="D13" s="109">
        <f>'Środki trwałe'!H21+'Środki trwałe'!H23+'Środki trwałe'!H25</f>
        <v>38836.78000000001</v>
      </c>
      <c r="E13" s="110"/>
    </row>
    <row r="14" spans="1:5" ht="25.5" customHeight="1">
      <c r="A14" s="111" t="s">
        <v>28</v>
      </c>
      <c r="B14" s="112" t="s">
        <v>90</v>
      </c>
      <c r="C14" s="109">
        <f>'Środki trwałe'!H26</f>
        <v>0</v>
      </c>
      <c r="D14" s="109">
        <f>'Środki trwałe'!H27</f>
        <v>0</v>
      </c>
      <c r="E14" s="110"/>
    </row>
    <row r="15" spans="1:5" ht="25.5" customHeight="1">
      <c r="A15" s="111" t="s">
        <v>35</v>
      </c>
      <c r="B15" s="112" t="s">
        <v>91</v>
      </c>
      <c r="C15" s="109">
        <f>'Środki trwałe'!F28</f>
        <v>1912237</v>
      </c>
      <c r="D15" s="109">
        <f>'Środki trwałe'!F29</f>
        <v>2097760.35</v>
      </c>
      <c r="E15" s="110"/>
    </row>
    <row r="16" spans="1:5" s="3" customFormat="1" ht="30" customHeight="1">
      <c r="A16" s="113" t="s">
        <v>6</v>
      </c>
      <c r="B16" s="114" t="s">
        <v>92</v>
      </c>
      <c r="C16" s="115"/>
      <c r="D16" s="115"/>
      <c r="E16" s="116"/>
    </row>
    <row r="17" spans="1:5" s="3" customFormat="1" ht="30" customHeight="1" thickBot="1">
      <c r="A17" s="117" t="s">
        <v>8</v>
      </c>
      <c r="B17" s="118" t="s">
        <v>93</v>
      </c>
      <c r="C17" s="119"/>
      <c r="D17" s="119"/>
      <c r="E17" s="120"/>
    </row>
    <row r="18" spans="1:5" s="3" customFormat="1" ht="30" customHeight="1" thickBot="1">
      <c r="A18" s="121"/>
      <c r="B18" s="122" t="s">
        <v>94</v>
      </c>
      <c r="C18" s="123">
        <f>C10+C16+C17</f>
        <v>1983405</v>
      </c>
      <c r="D18" s="124">
        <f>D10+D16+D17</f>
        <v>2136597.13</v>
      </c>
      <c r="E18" s="125"/>
    </row>
    <row r="19" spans="1:5" s="3" customFormat="1" ht="9.75" customHeight="1">
      <c r="A19" s="126"/>
      <c r="B19" s="127"/>
      <c r="C19" s="128"/>
      <c r="D19" s="128"/>
      <c r="E19" s="127"/>
    </row>
    <row r="20" spans="1:5" ht="21" customHeight="1">
      <c r="A20" s="172" t="s">
        <v>95</v>
      </c>
      <c r="B20" s="173"/>
      <c r="C20" s="173"/>
      <c r="D20" s="173"/>
      <c r="E20" s="173"/>
    </row>
    <row r="21" spans="1:2" ht="12.75">
      <c r="A21" s="150" t="s">
        <v>105</v>
      </c>
      <c r="B21" s="151"/>
    </row>
    <row r="22" spans="1:2" ht="12.75">
      <c r="A22" s="63"/>
      <c r="B22" s="64"/>
    </row>
    <row r="23" ht="12.75">
      <c r="B23" s="64"/>
    </row>
    <row r="24" spans="2:5" ht="25.5">
      <c r="B24" s="4" t="s">
        <v>50</v>
      </c>
      <c r="D24" s="152" t="s">
        <v>51</v>
      </c>
      <c r="E24" s="152"/>
    </row>
    <row r="25" spans="2:5" ht="12.75">
      <c r="B25" s="65" t="s">
        <v>52</v>
      </c>
      <c r="D25" s="144" t="s">
        <v>53</v>
      </c>
      <c r="E25" s="144"/>
    </row>
    <row r="26" ht="12.75">
      <c r="B26" s="64"/>
    </row>
    <row r="27" ht="12.75">
      <c r="B27" s="64"/>
    </row>
    <row r="28" ht="12.75">
      <c r="B28" s="64"/>
    </row>
    <row r="29" ht="12.75">
      <c r="B29" s="64"/>
    </row>
    <row r="30" ht="12.75">
      <c r="B30" s="64"/>
    </row>
    <row r="31" ht="12.75">
      <c r="B31" s="64"/>
    </row>
    <row r="32" ht="12.75">
      <c r="B32" s="64"/>
    </row>
    <row r="50" spans="1:5" ht="12.75">
      <c r="A50" s="129"/>
      <c r="B50" s="129"/>
      <c r="C50" s="129"/>
      <c r="D50" s="129"/>
      <c r="E50" s="129"/>
    </row>
  </sheetData>
  <sheetProtection/>
  <mergeCells count="10">
    <mergeCell ref="A20:E20"/>
    <mergeCell ref="A21:B21"/>
    <mergeCell ref="D24:E24"/>
    <mergeCell ref="D25:E25"/>
    <mergeCell ref="A7:B7"/>
    <mergeCell ref="D1:E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5" sqref="J5"/>
    </sheetView>
  </sheetViews>
  <sheetFormatPr defaultColWidth="9.140625" defaultRowHeight="12.75"/>
  <cols>
    <col min="2" max="2" width="36.00390625" style="0" customWidth="1"/>
    <col min="3" max="3" width="13.8515625" style="0" customWidth="1"/>
    <col min="4" max="4" width="15.00390625" style="0" customWidth="1"/>
    <col min="5" max="5" width="17.421875" style="0" customWidth="1"/>
  </cols>
  <sheetData>
    <row r="1" spans="1:5" ht="12.75">
      <c r="A1" s="3"/>
      <c r="B1" s="3"/>
      <c r="C1" s="3"/>
      <c r="D1" s="168" t="s">
        <v>48</v>
      </c>
      <c r="E1" s="168"/>
    </row>
    <row r="2" spans="1:5" s="62" customFormat="1" ht="22.5" customHeight="1">
      <c r="A2" s="170" t="s">
        <v>44</v>
      </c>
      <c r="B2" s="170"/>
      <c r="C2" s="138" t="s">
        <v>100</v>
      </c>
      <c r="D2" s="137"/>
      <c r="E2" s="137"/>
    </row>
    <row r="3" spans="1:5" s="62" customFormat="1" ht="22.5" customHeight="1">
      <c r="A3" s="171" t="s">
        <v>45</v>
      </c>
      <c r="B3" s="171"/>
      <c r="C3" s="139" t="s">
        <v>101</v>
      </c>
      <c r="D3" s="137"/>
      <c r="E3" s="137"/>
    </row>
    <row r="4" spans="1:5" s="3" customFormat="1" ht="22.5" customHeight="1">
      <c r="A4" s="171" t="s">
        <v>46</v>
      </c>
      <c r="B4" s="171"/>
      <c r="C4" s="66" t="s">
        <v>102</v>
      </c>
      <c r="D4" s="137"/>
      <c r="E4" s="137"/>
    </row>
    <row r="5" spans="1:5" s="3" customFormat="1" ht="22.5" customHeight="1">
      <c r="A5" s="170" t="s">
        <v>47</v>
      </c>
      <c r="B5" s="170"/>
      <c r="C5" s="66" t="s">
        <v>103</v>
      </c>
      <c r="D5" s="137"/>
      <c r="E5" s="137"/>
    </row>
    <row r="6" ht="12.75">
      <c r="A6" s="1"/>
    </row>
    <row r="7" spans="1:5" ht="15.75" thickBot="1">
      <c r="A7" s="5" t="s">
        <v>0</v>
      </c>
      <c r="B7" s="5"/>
      <c r="C7" s="5"/>
      <c r="D7" s="5"/>
      <c r="E7" s="6" t="s">
        <v>1</v>
      </c>
    </row>
    <row r="8" spans="1:5" ht="39" customHeight="1" thickBot="1">
      <c r="A8" s="38" t="s">
        <v>2</v>
      </c>
      <c r="B8" s="38" t="s">
        <v>3</v>
      </c>
      <c r="C8" s="38" t="s">
        <v>49</v>
      </c>
      <c r="D8" s="38" t="s">
        <v>99</v>
      </c>
      <c r="E8" s="38" t="s">
        <v>4</v>
      </c>
    </row>
    <row r="9" spans="1:5" ht="29.25" customHeight="1" thickBot="1">
      <c r="A9" s="140" t="s">
        <v>5</v>
      </c>
      <c r="B9" s="141" t="s">
        <v>104</v>
      </c>
      <c r="C9" s="11">
        <v>41496</v>
      </c>
      <c r="D9" s="12">
        <v>46435.72</v>
      </c>
      <c r="E9" s="140"/>
    </row>
    <row r="10" spans="1:5" ht="26.25" customHeight="1" thickBot="1">
      <c r="A10" s="9" t="s">
        <v>6</v>
      </c>
      <c r="B10" s="10" t="s">
        <v>7</v>
      </c>
      <c r="C10" s="11">
        <v>0</v>
      </c>
      <c r="D10" s="12">
        <v>0</v>
      </c>
      <c r="E10" s="13"/>
    </row>
    <row r="11" spans="1:5" ht="26.25" customHeight="1" thickBot="1">
      <c r="A11" s="14" t="s">
        <v>8</v>
      </c>
      <c r="B11" s="10" t="s">
        <v>9</v>
      </c>
      <c r="C11" s="11">
        <f>C12+C13+C14</f>
        <v>0</v>
      </c>
      <c r="D11" s="11">
        <f>D12+D13+D14</f>
        <v>0</v>
      </c>
      <c r="E11" s="13"/>
    </row>
    <row r="12" spans="1:5" ht="26.25" customHeight="1">
      <c r="A12" s="15" t="s">
        <v>10</v>
      </c>
      <c r="B12" s="16" t="s">
        <v>11</v>
      </c>
      <c r="C12" s="31"/>
      <c r="D12" s="32"/>
      <c r="E12" s="17"/>
    </row>
    <row r="13" spans="1:5" ht="26.25" customHeight="1">
      <c r="A13" s="18" t="s">
        <v>12</v>
      </c>
      <c r="B13" s="19" t="s">
        <v>13</v>
      </c>
      <c r="C13" s="33"/>
      <c r="D13" s="34"/>
      <c r="E13" s="20"/>
    </row>
    <row r="14" spans="1:5" ht="26.25" customHeight="1">
      <c r="A14" s="18" t="s">
        <v>14</v>
      </c>
      <c r="B14" s="19" t="s">
        <v>15</v>
      </c>
      <c r="C14" s="33"/>
      <c r="D14" s="33"/>
      <c r="E14" s="20"/>
    </row>
    <row r="15" spans="1:5" ht="26.25" customHeight="1" thickBot="1">
      <c r="A15" s="21" t="s">
        <v>16</v>
      </c>
      <c r="B15" s="22" t="s">
        <v>17</v>
      </c>
      <c r="C15" s="35"/>
      <c r="D15" s="36"/>
      <c r="E15" s="23"/>
    </row>
    <row r="16" spans="1:5" ht="26.25" customHeight="1" thickBot="1">
      <c r="A16" s="24" t="s">
        <v>18</v>
      </c>
      <c r="B16" s="25" t="s">
        <v>19</v>
      </c>
      <c r="C16" s="37"/>
      <c r="D16" s="37"/>
      <c r="E16" s="26"/>
    </row>
    <row r="17" spans="1:5" ht="26.25" customHeight="1" thickBot="1">
      <c r="A17" s="27" t="s">
        <v>20</v>
      </c>
      <c r="B17" s="28" t="s">
        <v>21</v>
      </c>
      <c r="C17" s="29"/>
      <c r="D17" s="29"/>
      <c r="E17" s="30"/>
    </row>
    <row r="18" spans="1:5" ht="26.25" customHeight="1" thickBot="1">
      <c r="A18" s="130"/>
      <c r="B18" s="131" t="s">
        <v>22</v>
      </c>
      <c r="C18" s="132">
        <f>C9+C10+C11+C15+C16+C17</f>
        <v>41496</v>
      </c>
      <c r="D18" s="132">
        <f>D9+D10+D11+D15+D16+D17</f>
        <v>46435.72</v>
      </c>
      <c r="E18" s="130"/>
    </row>
    <row r="20" spans="1:5" ht="12.75">
      <c r="A20" s="150" t="s">
        <v>105</v>
      </c>
      <c r="B20" s="151"/>
      <c r="C20" s="62"/>
      <c r="D20" s="62"/>
      <c r="E20" s="62"/>
    </row>
    <row r="21" spans="1:5" ht="12.75">
      <c r="A21" s="63"/>
      <c r="B21" s="64"/>
      <c r="C21" s="62"/>
      <c r="D21" s="62"/>
      <c r="E21" s="62"/>
    </row>
    <row r="22" spans="1:5" ht="12.75">
      <c r="A22" s="62"/>
      <c r="B22" s="64"/>
      <c r="C22" s="62"/>
      <c r="D22" s="62"/>
      <c r="E22" s="62"/>
    </row>
    <row r="23" spans="1:5" ht="12.75">
      <c r="A23" s="62"/>
      <c r="B23" s="4" t="s">
        <v>50</v>
      </c>
      <c r="C23" s="62"/>
      <c r="D23" s="152" t="s">
        <v>51</v>
      </c>
      <c r="E23" s="152"/>
    </row>
    <row r="24" spans="1:5" ht="12.75">
      <c r="A24" s="62"/>
      <c r="B24" s="65" t="s">
        <v>52</v>
      </c>
      <c r="C24" s="62"/>
      <c r="D24" s="144" t="s">
        <v>53</v>
      </c>
      <c r="E24" s="144"/>
    </row>
  </sheetData>
  <sheetProtection/>
  <mergeCells count="8">
    <mergeCell ref="D23:E23"/>
    <mergeCell ref="D24:E24"/>
    <mergeCell ref="D1:E1"/>
    <mergeCell ref="A20:B20"/>
    <mergeCell ref="A2:B2"/>
    <mergeCell ref="A3:B3"/>
    <mergeCell ref="A4:B4"/>
    <mergeCell ref="A5:B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5" width="14.7109375" style="0" customWidth="1"/>
  </cols>
  <sheetData>
    <row r="1" spans="1:5" ht="12.75">
      <c r="A1" s="3"/>
      <c r="B1" s="3"/>
      <c r="C1" s="3"/>
      <c r="D1" s="168" t="s">
        <v>96</v>
      </c>
      <c r="E1" s="168"/>
    </row>
    <row r="2" spans="1:5" s="62" customFormat="1" ht="22.5" customHeight="1">
      <c r="A2" s="170" t="s">
        <v>44</v>
      </c>
      <c r="B2" s="170"/>
      <c r="C2" s="138" t="s">
        <v>100</v>
      </c>
      <c r="D2" s="137"/>
      <c r="E2" s="137"/>
    </row>
    <row r="3" spans="1:5" s="62" customFormat="1" ht="22.5" customHeight="1">
      <c r="A3" s="171" t="s">
        <v>45</v>
      </c>
      <c r="B3" s="171"/>
      <c r="C3" s="139" t="s">
        <v>101</v>
      </c>
      <c r="D3" s="137"/>
      <c r="E3" s="137"/>
    </row>
    <row r="4" spans="1:5" s="3" customFormat="1" ht="22.5" customHeight="1">
      <c r="A4" s="171" t="s">
        <v>46</v>
      </c>
      <c r="B4" s="171"/>
      <c r="C4" s="66" t="s">
        <v>102</v>
      </c>
      <c r="D4" s="137"/>
      <c r="E4" s="137"/>
    </row>
    <row r="5" spans="1:5" s="3" customFormat="1" ht="22.5" customHeight="1">
      <c r="A5" s="170" t="s">
        <v>47</v>
      </c>
      <c r="B5" s="170"/>
      <c r="C5" s="66" t="s">
        <v>103</v>
      </c>
      <c r="D5" s="137"/>
      <c r="E5" s="137"/>
    </row>
    <row r="6" ht="12.75">
      <c r="A6" s="1"/>
    </row>
    <row r="7" spans="1:5" ht="27.75" customHeight="1" thickBot="1">
      <c r="A7" s="5" t="s">
        <v>23</v>
      </c>
      <c r="B7" s="5"/>
      <c r="C7" s="5"/>
      <c r="D7" s="5"/>
      <c r="E7" s="6" t="s">
        <v>1</v>
      </c>
    </row>
    <row r="8" spans="1:5" ht="50.25" customHeight="1" thickBot="1">
      <c r="A8" s="38" t="s">
        <v>2</v>
      </c>
      <c r="B8" s="38" t="s">
        <v>3</v>
      </c>
      <c r="C8" s="38" t="s">
        <v>49</v>
      </c>
      <c r="D8" s="38" t="s">
        <v>99</v>
      </c>
      <c r="E8" s="38" t="s">
        <v>4</v>
      </c>
    </row>
    <row r="9" spans="1:5" ht="18" customHeight="1">
      <c r="A9" s="48" t="s">
        <v>5</v>
      </c>
      <c r="B9" s="49" t="s">
        <v>24</v>
      </c>
      <c r="C9" s="50">
        <f>SUM(C10:C13)</f>
        <v>6694</v>
      </c>
      <c r="D9" s="50">
        <f>SUM(D10:D13)</f>
        <v>5940.42</v>
      </c>
      <c r="E9" s="51"/>
    </row>
    <row r="10" spans="1:5" ht="18" customHeight="1">
      <c r="A10" s="52" t="s">
        <v>10</v>
      </c>
      <c r="B10" s="44" t="s">
        <v>25</v>
      </c>
      <c r="C10" s="45">
        <v>864</v>
      </c>
      <c r="D10" s="45">
        <v>375.1</v>
      </c>
      <c r="E10" s="53"/>
    </row>
    <row r="11" spans="1:5" ht="18" customHeight="1">
      <c r="A11" s="52" t="s">
        <v>12</v>
      </c>
      <c r="B11" s="44" t="s">
        <v>26</v>
      </c>
      <c r="C11" s="45"/>
      <c r="D11" s="45"/>
      <c r="E11" s="53"/>
    </row>
    <row r="12" spans="1:5" ht="18" customHeight="1">
      <c r="A12" s="52" t="s">
        <v>14</v>
      </c>
      <c r="B12" s="44" t="s">
        <v>27</v>
      </c>
      <c r="C12" s="45"/>
      <c r="D12" s="45"/>
      <c r="E12" s="53"/>
    </row>
    <row r="13" spans="1:5" ht="18" customHeight="1">
      <c r="A13" s="52" t="s">
        <v>28</v>
      </c>
      <c r="B13" s="44" t="s">
        <v>29</v>
      </c>
      <c r="C13" s="45">
        <v>5830</v>
      </c>
      <c r="D13" s="45">
        <v>5565.32</v>
      </c>
      <c r="E13" s="53"/>
    </row>
    <row r="14" spans="1:5" ht="18" customHeight="1">
      <c r="A14" s="54" t="s">
        <v>6</v>
      </c>
      <c r="B14" s="42" t="s">
        <v>30</v>
      </c>
      <c r="C14" s="43">
        <f>SUM(C15:C19)</f>
        <v>189177</v>
      </c>
      <c r="D14" s="43">
        <f>SUM(D15:D19)</f>
        <v>196296.3</v>
      </c>
      <c r="E14" s="55"/>
    </row>
    <row r="15" spans="1:5" ht="18" customHeight="1">
      <c r="A15" s="56" t="s">
        <v>10</v>
      </c>
      <c r="B15" s="46" t="s">
        <v>31</v>
      </c>
      <c r="C15" s="47">
        <v>2786</v>
      </c>
      <c r="D15" s="47">
        <v>22562</v>
      </c>
      <c r="E15" s="57"/>
    </row>
    <row r="16" spans="1:5" ht="18" customHeight="1">
      <c r="A16" s="56" t="s">
        <v>12</v>
      </c>
      <c r="B16" s="46" t="s">
        <v>32</v>
      </c>
      <c r="C16" s="47">
        <v>28221</v>
      </c>
      <c r="D16" s="47">
        <v>50282</v>
      </c>
      <c r="E16" s="57"/>
    </row>
    <row r="17" spans="1:5" ht="18" customHeight="1">
      <c r="A17" s="56" t="s">
        <v>14</v>
      </c>
      <c r="B17" s="46" t="s">
        <v>33</v>
      </c>
      <c r="C17" s="47"/>
      <c r="D17" s="47"/>
      <c r="E17" s="57"/>
    </row>
    <row r="18" spans="1:5" ht="18" customHeight="1">
      <c r="A18" s="56" t="s">
        <v>28</v>
      </c>
      <c r="B18" s="46" t="s">
        <v>34</v>
      </c>
      <c r="C18" s="47">
        <v>158170</v>
      </c>
      <c r="D18" s="47">
        <v>123452.3</v>
      </c>
      <c r="E18" s="57"/>
    </row>
    <row r="19" spans="1:5" ht="31.5" customHeight="1">
      <c r="A19" s="56" t="s">
        <v>35</v>
      </c>
      <c r="B19" s="46" t="s">
        <v>36</v>
      </c>
      <c r="C19" s="47"/>
      <c r="D19" s="47"/>
      <c r="E19" s="57"/>
    </row>
    <row r="20" spans="1:5" ht="18" customHeight="1">
      <c r="A20" s="54" t="s">
        <v>8</v>
      </c>
      <c r="B20" s="42" t="s">
        <v>37</v>
      </c>
      <c r="C20" s="43">
        <f>C21+C22+C23</f>
        <v>426288</v>
      </c>
      <c r="D20" s="43">
        <f>D21+D22+D23</f>
        <v>486946.01</v>
      </c>
      <c r="E20" s="55"/>
    </row>
    <row r="21" spans="1:5" ht="18" customHeight="1">
      <c r="A21" s="56" t="s">
        <v>10</v>
      </c>
      <c r="B21" s="46" t="s">
        <v>38</v>
      </c>
      <c r="C21" s="47">
        <v>9711</v>
      </c>
      <c r="D21" s="47">
        <v>5815.09</v>
      </c>
      <c r="E21" s="57"/>
    </row>
    <row r="22" spans="1:5" ht="18" customHeight="1">
      <c r="A22" s="56" t="s">
        <v>12</v>
      </c>
      <c r="B22" s="46" t="s">
        <v>39</v>
      </c>
      <c r="C22" s="47">
        <v>416577</v>
      </c>
      <c r="D22" s="47">
        <v>481130.92</v>
      </c>
      <c r="E22" s="57"/>
    </row>
    <row r="23" spans="1:5" ht="18" customHeight="1">
      <c r="A23" s="56" t="s">
        <v>14</v>
      </c>
      <c r="B23" s="46" t="s">
        <v>40</v>
      </c>
      <c r="C23" s="47"/>
      <c r="D23" s="47"/>
      <c r="E23" s="57"/>
    </row>
    <row r="24" spans="1:5" s="1" customFormat="1" ht="18" customHeight="1">
      <c r="A24" s="54" t="s">
        <v>16</v>
      </c>
      <c r="B24" s="42" t="s">
        <v>41</v>
      </c>
      <c r="C24" s="43"/>
      <c r="D24" s="43"/>
      <c r="E24" s="55"/>
    </row>
    <row r="25" spans="1:5" s="1" customFormat="1" ht="18" customHeight="1" thickBot="1">
      <c r="A25" s="58" t="s">
        <v>18</v>
      </c>
      <c r="B25" s="59" t="s">
        <v>42</v>
      </c>
      <c r="C25" s="60">
        <v>13042</v>
      </c>
      <c r="D25" s="60">
        <v>311449.42</v>
      </c>
      <c r="E25" s="61"/>
    </row>
    <row r="26" spans="1:5" ht="25.5" customHeight="1" thickBot="1">
      <c r="A26" s="39"/>
      <c r="B26" s="40" t="s">
        <v>43</v>
      </c>
      <c r="C26" s="41">
        <f>C25+C24+C20+C14+C9</f>
        <v>635201</v>
      </c>
      <c r="D26" s="41">
        <f>D25+D24+D20+D14+D9</f>
        <v>1000632.15</v>
      </c>
      <c r="E26" s="40"/>
    </row>
    <row r="27" spans="3:4" ht="12.75">
      <c r="C27" s="2"/>
      <c r="D27" s="2"/>
    </row>
    <row r="28" spans="1:5" ht="12.75">
      <c r="A28" s="150" t="s">
        <v>107</v>
      </c>
      <c r="B28" s="151"/>
      <c r="C28" s="62"/>
      <c r="D28" s="62"/>
      <c r="E28" s="62"/>
    </row>
    <row r="29" spans="1:5" ht="12.75">
      <c r="A29" s="63"/>
      <c r="B29" s="64"/>
      <c r="C29" s="62"/>
      <c r="D29" s="62"/>
      <c r="E29" s="62"/>
    </row>
    <row r="30" spans="1:5" ht="12.75">
      <c r="A30" s="62"/>
      <c r="B30" s="64"/>
      <c r="C30" s="62"/>
      <c r="D30" s="62"/>
      <c r="E30" s="62"/>
    </row>
    <row r="31" spans="1:5" ht="12.75">
      <c r="A31" s="62"/>
      <c r="B31" s="4" t="s">
        <v>50</v>
      </c>
      <c r="C31" s="62"/>
      <c r="D31" s="152" t="s">
        <v>51</v>
      </c>
      <c r="E31" s="152"/>
    </row>
    <row r="32" spans="1:5" ht="12.75">
      <c r="A32" s="62"/>
      <c r="B32" s="65" t="s">
        <v>52</v>
      </c>
      <c r="C32" s="62"/>
      <c r="D32" s="144" t="s">
        <v>53</v>
      </c>
      <c r="E32" s="144"/>
    </row>
  </sheetData>
  <sheetProtection/>
  <mergeCells count="8">
    <mergeCell ref="D31:E31"/>
    <mergeCell ref="D32:E32"/>
    <mergeCell ref="D1:E1"/>
    <mergeCell ref="A28:B28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Informatyki</dc:creator>
  <cp:keywords/>
  <dc:description/>
  <cp:lastModifiedBy>Dasia</cp:lastModifiedBy>
  <cp:lastPrinted>2014-02-03T10:42:00Z</cp:lastPrinted>
  <dcterms:created xsi:type="dcterms:W3CDTF">2012-01-09T14:02:47Z</dcterms:created>
  <dcterms:modified xsi:type="dcterms:W3CDTF">2014-02-14T09:37:23Z</dcterms:modified>
  <cp:category/>
  <cp:version/>
  <cp:contentType/>
  <cp:contentStatus/>
</cp:coreProperties>
</file>